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20" windowHeight="12880"/>
  </bookViews>
  <sheets>
    <sheet name="甘油三酯检测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<sst xmlns="http://schemas.openxmlformats.org/spreadsheetml/2006/main" count="20" uniqueCount="19">
  <si>
    <t>普利莱试剂盒结果计算器</t>
  </si>
  <si>
    <t>试剂盒名称</t>
  </si>
  <si>
    <t>液体样本甘油三酯（TG）酶法测定试剂盒</t>
  </si>
  <si>
    <t>对应货号</t>
  </si>
  <si>
    <t>E1003</t>
  </si>
  <si>
    <t>版本号</t>
  </si>
  <si>
    <t>填写说明</t>
  </si>
  <si>
    <t>按步骤填写数据，自动计算检测结果，如果样本经过稀释，计算结果需乘以稀释倍数。</t>
  </si>
  <si>
    <t>一、将标准品浓度、OD值填入表内，自动绘制标准曲线、生成曲线参数（表内现有数据为范例）</t>
  </si>
  <si>
    <t>二、将样本OD值填入表内，得到样品浓度</t>
  </si>
  <si>
    <t>标准曲线</t>
  </si>
  <si>
    <t>测定结果</t>
  </si>
  <si>
    <t>标准品浓度
(umol/l)</t>
  </si>
  <si>
    <t>OD值</t>
  </si>
  <si>
    <t>样本编号</t>
  </si>
  <si>
    <t>甘油三酯含量
（umol/l）</t>
  </si>
  <si>
    <t>标准曲线参数</t>
  </si>
  <si>
    <t>斜率</t>
  </si>
  <si>
    <t>截距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</si>
</sst>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000_ "/>
  </numFmts>
  <fonts count="24">
    <font>
      <sz val="11"/>
      <color theme="1"/>
      <name val="宋体"/>
      <charset val="134"/>
      <scheme val="minor"/>
    </font>
    <font>
      <b/>
      <sz val="16"/>
      <color theme="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2"/>
      <color rgb="FFB2395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39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/>
    </xf>
    <xf numFmtId="176" fontId="4" fillId="3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5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/>
    <xf numFmtId="0" fontId="3" fillId="2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77" fontId="4" fillId="3" borderId="1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B2395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zh-CN" b="1"/>
              <a:t>标准曲线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50083943854844"/>
                  <c:y val="0.0379562043795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甘油三酯检测!$B$8:$B$15</c:f>
              <c:numCache>
                <c:formatCode>0.000</c:formatCode>
                <c:ptCount val="8"/>
                <c:pt idx="0">
                  <c:v>0</c:v>
                </c:pt>
                <c:pt idx="1">
                  <c:v>15.625</c:v>
                </c:pt>
                <c:pt idx="2">
                  <c:v>31.25</c:v>
                </c:pt>
                <c:pt idx="3">
                  <c:v>62.5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  <c:pt idx="7">
                  <c:v>1000</c:v>
                </c:pt>
              </c:numCache>
            </c:numRef>
          </c:xVal>
          <c:yVal>
            <c:numRef>
              <c:f>甘油三酯检测!$C$8:$C$15</c:f>
              <c:numCache>
                <c:formatCode>0.000</c:formatCode>
                <c:ptCount val="8"/>
                <c:pt idx="0">
                  <c:v>0.004</c:v>
                </c:pt>
                <c:pt idx="1">
                  <c:v>0.01</c:v>
                </c:pt>
                <c:pt idx="2">
                  <c:v>0.025</c:v>
                </c:pt>
                <c:pt idx="3">
                  <c:v>0.04</c:v>
                </c:pt>
                <c:pt idx="4">
                  <c:v>0.08</c:v>
                </c:pt>
                <c:pt idx="5">
                  <c:v>0.16</c:v>
                </c:pt>
                <c:pt idx="6">
                  <c:v>0.32</c:v>
                </c:pt>
                <c:pt idx="7">
                  <c:v>0.64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0609248"/>
        <c:axId val="460605328"/>
      </c:scatterChart>
      <c:valAx>
        <c:axId val="460609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460605328"/>
        <c:crosses val="autoZero"/>
        <c:crossBetween val="midCat"/>
      </c:valAx>
      <c:valAx>
        <c:axId val="46060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460609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5330e599-6ebf-4ca4-bb3b-45ef855f014a}"/>
      </c:ext>
    </c:extLst>
  </c:chart>
  <c:spPr>
    <a:solidFill>
      <a:schemeClr val="bg1"/>
    </a:solidFill>
    <a:ln w="12700" cap="flat" cmpd="sng" algn="ctr">
      <a:solidFill>
        <a:schemeClr val="accent1"/>
      </a:solidFill>
      <a:round/>
    </a:ln>
    <a:effectLst/>
  </c:spPr>
  <c:txPr>
    <a:bodyPr/>
    <a:lstStyle/>
    <a:p>
      <a:pPr>
        <a:defRPr lang="zh-CN">
          <a:solidFill>
            <a:sysClr val="windowText" lastClr="000000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406400</xdr:colOff>
      <xdr:row>5</xdr:row>
      <xdr:rowOff>19050</xdr:rowOff>
    </xdr:from>
    <xdr:to>
      <xdr:col>9</xdr:col>
      <xdr:colOff>441325</xdr:colOff>
      <xdr:row>18</xdr:row>
      <xdr:rowOff>34290</xdr:rowOff>
    </xdr:to>
    <xdr:graphicFrame>
      <xdr:nvGraphicFramePr>
        <xdr:cNvPr id="2" name="图表 1"/>
        <xdr:cNvGraphicFramePr/>
      </xdr:nvGraphicFramePr>
      <xdr:xfrm>
        <a:off x="2555240" y="1517650"/>
        <a:ext cx="4072890" cy="34823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27"/>
  <sheetViews>
    <sheetView tabSelected="1" workbookViewId="0">
      <selection activeCell="P5" sqref="P5"/>
    </sheetView>
  </sheetViews>
  <sheetFormatPr defaultColWidth="9" defaultRowHeight="20" customHeight="1"/>
  <cols>
    <col min="2" max="2" width="12.8173076923077" customWidth="1"/>
    <col min="3" max="3" width="10.7211538461538" customWidth="1"/>
    <col min="7" max="7" width="12.9711538461538" customWidth="1"/>
    <col min="8" max="8" width="12.1730769230769" customWidth="1"/>
    <col min="10" max="10" width="13.2980769230769" customWidth="1"/>
    <col min="12" max="13" width="10.6346153846154" customWidth="1"/>
    <col min="14" max="14" width="24.0288461538462" customWidth="1"/>
    <col min="15" max="15" width="10.6346153846154" customWidth="1"/>
    <col min="16" max="16" width="11.5" customWidth="1"/>
  </cols>
  <sheetData>
    <row r="1" ht="38" customHeight="1" spans="2:16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Height="1" spans="2:16">
      <c r="B2" s="2" t="s">
        <v>1</v>
      </c>
      <c r="C2" s="2" t="s">
        <v>2</v>
      </c>
      <c r="D2" s="2"/>
      <c r="E2" s="2"/>
      <c r="F2" s="2"/>
      <c r="G2" s="2"/>
      <c r="H2" s="14" t="s">
        <v>3</v>
      </c>
      <c r="I2" s="15" t="s">
        <v>4</v>
      </c>
      <c r="J2" s="16"/>
      <c r="K2" s="16"/>
      <c r="L2" s="16"/>
      <c r="M2" s="16"/>
      <c r="N2" s="22"/>
      <c r="O2" s="14" t="s">
        <v>5</v>
      </c>
      <c r="P2" s="14">
        <v>202501</v>
      </c>
    </row>
    <row r="3" customHeight="1" spans="2:16">
      <c r="B3" s="2" t="s">
        <v>6</v>
      </c>
      <c r="C3" s="2" t="s">
        <v>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customHeight="1" spans="2:16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customHeight="1" spans="2:16">
      <c r="B5" s="4" t="s">
        <v>8</v>
      </c>
      <c r="C5" s="4"/>
      <c r="D5" s="4"/>
      <c r="E5" s="4"/>
      <c r="F5" s="4"/>
      <c r="G5" s="4"/>
      <c r="H5" s="4"/>
      <c r="I5" s="4"/>
      <c r="J5" s="4"/>
      <c r="K5" s="3"/>
      <c r="L5" s="17" t="s">
        <v>9</v>
      </c>
      <c r="M5" s="23"/>
      <c r="N5" s="24"/>
      <c r="O5" s="3"/>
      <c r="P5" s="3"/>
    </row>
    <row r="6" customHeight="1" spans="2:16">
      <c r="B6" s="5" t="s">
        <v>10</v>
      </c>
      <c r="C6" s="6"/>
      <c r="D6" s="3"/>
      <c r="E6" s="3"/>
      <c r="F6" s="3"/>
      <c r="G6" s="3"/>
      <c r="H6" s="3"/>
      <c r="I6" s="3"/>
      <c r="J6" s="18"/>
      <c r="K6" s="3"/>
      <c r="L6" s="19" t="s">
        <v>11</v>
      </c>
      <c r="M6" s="25"/>
      <c r="N6" s="26"/>
      <c r="O6" s="3"/>
      <c r="P6" s="3"/>
    </row>
    <row r="7" ht="33" customHeight="1" spans="2:16">
      <c r="B7" s="7" t="s">
        <v>12</v>
      </c>
      <c r="C7" s="7" t="s">
        <v>13</v>
      </c>
      <c r="D7" s="3"/>
      <c r="E7" s="3"/>
      <c r="F7" s="3"/>
      <c r="G7" s="3"/>
      <c r="H7" s="3"/>
      <c r="I7" s="3"/>
      <c r="J7" s="18"/>
      <c r="K7" s="3"/>
      <c r="L7" s="7" t="s">
        <v>14</v>
      </c>
      <c r="M7" s="7" t="s">
        <v>13</v>
      </c>
      <c r="N7" s="7" t="s">
        <v>15</v>
      </c>
      <c r="O7" s="3"/>
      <c r="P7" s="3"/>
    </row>
    <row r="8" customHeight="1" spans="2:16">
      <c r="B8" s="8">
        <v>0</v>
      </c>
      <c r="C8" s="9">
        <v>0.004</v>
      </c>
      <c r="D8" s="3"/>
      <c r="E8" s="3"/>
      <c r="F8" s="3"/>
      <c r="G8" s="3"/>
      <c r="H8" s="3"/>
      <c r="I8" s="3"/>
      <c r="J8" s="18"/>
      <c r="K8" s="3"/>
      <c r="L8" s="20">
        <v>1</v>
      </c>
      <c r="M8" s="27">
        <v>0.05</v>
      </c>
      <c r="N8" s="8">
        <f>(M8-$C$19)/$C$18</f>
        <v>75.702424078506</v>
      </c>
      <c r="O8" s="3"/>
      <c r="P8" s="3"/>
    </row>
    <row r="9" customHeight="1" spans="2:16">
      <c r="B9" s="8">
        <v>15.625</v>
      </c>
      <c r="C9" s="9">
        <v>0.01</v>
      </c>
      <c r="D9" s="3"/>
      <c r="E9" s="3"/>
      <c r="F9" s="3"/>
      <c r="G9" s="3"/>
      <c r="H9" s="3"/>
      <c r="I9" s="3"/>
      <c r="J9" s="18"/>
      <c r="K9" s="3"/>
      <c r="L9" s="20">
        <v>2</v>
      </c>
      <c r="M9" s="27"/>
      <c r="N9" s="8"/>
      <c r="O9" s="3"/>
      <c r="P9" s="3"/>
    </row>
    <row r="10" customHeight="1" spans="2:16">
      <c r="B10" s="8">
        <v>31.25</v>
      </c>
      <c r="C10" s="9">
        <v>0.025</v>
      </c>
      <c r="D10" s="3"/>
      <c r="E10" s="3"/>
      <c r="F10" s="3"/>
      <c r="G10" s="3"/>
      <c r="H10" s="3"/>
      <c r="I10" s="3"/>
      <c r="J10" s="18"/>
      <c r="K10" s="3"/>
      <c r="L10" s="20">
        <v>3</v>
      </c>
      <c r="M10" s="27"/>
      <c r="N10" s="8"/>
      <c r="O10" s="3"/>
      <c r="P10" s="3"/>
    </row>
    <row r="11" customHeight="1" spans="2:16">
      <c r="B11" s="8">
        <v>62.5</v>
      </c>
      <c r="C11" s="9">
        <v>0.04</v>
      </c>
      <c r="D11" s="3"/>
      <c r="E11" s="3"/>
      <c r="F11" s="3"/>
      <c r="G11" s="3"/>
      <c r="H11" s="3"/>
      <c r="I11" s="3"/>
      <c r="J11" s="18"/>
      <c r="K11" s="3"/>
      <c r="L11" s="20">
        <v>4</v>
      </c>
      <c r="M11" s="27"/>
      <c r="N11" s="8"/>
      <c r="O11" s="3"/>
      <c r="P11" s="3"/>
    </row>
    <row r="12" customHeight="1" spans="2:16">
      <c r="B12" s="8">
        <v>125</v>
      </c>
      <c r="C12" s="9">
        <v>0.08</v>
      </c>
      <c r="D12" s="3"/>
      <c r="E12" s="3"/>
      <c r="F12" s="3"/>
      <c r="G12" s="3"/>
      <c r="H12" s="3"/>
      <c r="I12" s="3"/>
      <c r="J12" s="18"/>
      <c r="K12" s="3"/>
      <c r="L12" s="20">
        <v>5</v>
      </c>
      <c r="M12" s="27"/>
      <c r="N12" s="8"/>
      <c r="O12" s="3"/>
      <c r="P12" s="3"/>
    </row>
    <row r="13" customHeight="1" spans="2:16">
      <c r="B13" s="8">
        <v>250</v>
      </c>
      <c r="C13" s="9">
        <v>0.16</v>
      </c>
      <c r="D13" s="3"/>
      <c r="E13" s="3"/>
      <c r="F13" s="3"/>
      <c r="G13" s="3"/>
      <c r="H13" s="3"/>
      <c r="I13" s="3"/>
      <c r="J13" s="18"/>
      <c r="K13" s="3"/>
      <c r="L13" s="20">
        <v>6</v>
      </c>
      <c r="M13" s="27"/>
      <c r="N13" s="8"/>
      <c r="O13" s="3"/>
      <c r="P13" s="3"/>
    </row>
    <row r="14" customHeight="1" spans="2:16">
      <c r="B14" s="8">
        <v>500</v>
      </c>
      <c r="C14" s="9">
        <v>0.32</v>
      </c>
      <c r="D14" s="3"/>
      <c r="E14" s="3"/>
      <c r="F14" s="3"/>
      <c r="G14" s="3"/>
      <c r="H14" s="3"/>
      <c r="I14" s="3"/>
      <c r="J14" s="18"/>
      <c r="K14" s="3"/>
      <c r="L14" s="20">
        <v>7</v>
      </c>
      <c r="M14" s="27"/>
      <c r="N14" s="8"/>
      <c r="O14" s="3"/>
      <c r="P14" s="3"/>
    </row>
    <row r="15" customHeight="1" spans="2:16">
      <c r="B15" s="8">
        <v>1000</v>
      </c>
      <c r="C15" s="9">
        <v>0.64</v>
      </c>
      <c r="D15" s="3"/>
      <c r="E15" s="3"/>
      <c r="F15" s="3"/>
      <c r="G15" s="3"/>
      <c r="H15" s="3"/>
      <c r="I15" s="3"/>
      <c r="J15" s="18"/>
      <c r="K15" s="3"/>
      <c r="L15" s="20">
        <v>8</v>
      </c>
      <c r="M15" s="27"/>
      <c r="N15" s="8"/>
      <c r="O15" s="3"/>
      <c r="P15" s="3"/>
    </row>
    <row r="16" customHeight="1" spans="2:16">
      <c r="B16" s="10"/>
      <c r="C16" s="3"/>
      <c r="D16" s="3"/>
      <c r="E16" s="3"/>
      <c r="F16" s="3"/>
      <c r="G16" s="3"/>
      <c r="H16" s="3"/>
      <c r="I16" s="3"/>
      <c r="J16" s="18"/>
      <c r="K16" s="3"/>
      <c r="L16" s="20">
        <v>9</v>
      </c>
      <c r="M16" s="27"/>
      <c r="N16" s="8"/>
      <c r="O16" s="3"/>
      <c r="P16" s="3"/>
    </row>
    <row r="17" customHeight="1" spans="2:16">
      <c r="B17" s="11" t="s">
        <v>16</v>
      </c>
      <c r="C17" s="11"/>
      <c r="D17" s="3"/>
      <c r="E17" s="3"/>
      <c r="F17" s="3"/>
      <c r="G17" s="3"/>
      <c r="H17" s="3"/>
      <c r="I17" s="3"/>
      <c r="J17" s="18"/>
      <c r="K17" s="3"/>
      <c r="L17" s="20">
        <v>10</v>
      </c>
      <c r="M17" s="27"/>
      <c r="N17" s="8"/>
      <c r="O17" s="3"/>
      <c r="P17" s="3"/>
    </row>
    <row r="18" customHeight="1" spans="2:16">
      <c r="B18" s="11" t="s">
        <v>17</v>
      </c>
      <c r="C18" s="12" cm="1">
        <f t="array" ref="C18">SLOPE(C8:C15,B8:B15)</f>
        <v>0.000637531405348525</v>
      </c>
      <c r="D18" s="3"/>
      <c r="E18" s="3"/>
      <c r="F18" s="3"/>
      <c r="G18" s="3"/>
      <c r="H18" s="3"/>
      <c r="I18" s="3"/>
      <c r="J18" s="18"/>
      <c r="K18" s="3"/>
      <c r="L18" s="20">
        <v>11</v>
      </c>
      <c r="M18" s="27"/>
      <c r="N18" s="8"/>
      <c r="O18" s="3"/>
      <c r="P18" s="3"/>
    </row>
    <row r="19" customHeight="1" spans="2:16">
      <c r="B19" s="11" t="s">
        <v>18</v>
      </c>
      <c r="C19" s="12" cm="1">
        <f t="array" ref="C19">INTERCEPT(C8:C15,B8:B15)</f>
        <v>0.00173732718894007</v>
      </c>
      <c r="D19" s="13"/>
      <c r="E19" s="13"/>
      <c r="F19" s="13"/>
      <c r="G19" s="13"/>
      <c r="H19" s="13"/>
      <c r="I19" s="13"/>
      <c r="J19" s="21"/>
      <c r="K19" s="3"/>
      <c r="L19" s="20">
        <v>12</v>
      </c>
      <c r="M19" s="27"/>
      <c r="N19" s="8"/>
      <c r="O19" s="3"/>
      <c r="P19" s="3"/>
    </row>
    <row r="20" customHeight="1" spans="2:16">
      <c r="B20" s="3"/>
      <c r="C20" s="3"/>
      <c r="D20" s="3"/>
      <c r="E20" s="3"/>
      <c r="F20" s="3"/>
      <c r="G20" s="3"/>
      <c r="H20" s="3"/>
      <c r="I20" s="3"/>
      <c r="J20" s="3"/>
      <c r="K20" s="3"/>
      <c r="L20" s="20">
        <v>13</v>
      </c>
      <c r="M20" s="27"/>
      <c r="N20" s="8"/>
      <c r="O20" s="3"/>
      <c r="P20" s="3"/>
    </row>
    <row r="21" customHeight="1" spans="2:16">
      <c r="B21" s="3"/>
      <c r="C21" s="3"/>
      <c r="D21" s="3"/>
      <c r="E21" s="3"/>
      <c r="F21" s="3"/>
      <c r="G21" s="3"/>
      <c r="H21" s="3"/>
      <c r="I21" s="3"/>
      <c r="J21" s="3"/>
      <c r="K21" s="3"/>
      <c r="L21" s="20">
        <v>14</v>
      </c>
      <c r="M21" s="27"/>
      <c r="N21" s="8"/>
      <c r="O21" s="3"/>
      <c r="P21" s="3"/>
    </row>
    <row r="22" customHeight="1" spans="2:16">
      <c r="B22" s="3"/>
      <c r="C22" s="3"/>
      <c r="D22" s="3"/>
      <c r="E22" s="3"/>
      <c r="F22" s="3"/>
      <c r="G22" s="3"/>
      <c r="H22" s="3"/>
      <c r="I22" s="3"/>
      <c r="J22" s="3"/>
      <c r="K22" s="3"/>
      <c r="L22" s="20">
        <v>15</v>
      </c>
      <c r="M22" s="27"/>
      <c r="N22" s="8"/>
      <c r="O22" s="3"/>
      <c r="P22" s="3"/>
    </row>
    <row r="23" customHeight="1" spans="2:16">
      <c r="B23" s="3"/>
      <c r="C23" s="3"/>
      <c r="D23" s="3"/>
      <c r="E23" s="3"/>
      <c r="F23" s="3"/>
      <c r="G23" s="3"/>
      <c r="H23" s="3"/>
      <c r="I23" s="3"/>
      <c r="J23" s="3"/>
      <c r="K23" s="3"/>
      <c r="L23" s="20">
        <v>16</v>
      </c>
      <c r="M23" s="27"/>
      <c r="N23" s="8"/>
      <c r="O23" s="3"/>
      <c r="P23" s="3"/>
    </row>
    <row r="24" customHeight="1" spans="2:16">
      <c r="B24" s="3"/>
      <c r="C24" s="3"/>
      <c r="D24" s="3"/>
      <c r="E24" s="3"/>
      <c r="F24" s="3"/>
      <c r="G24" s="3"/>
      <c r="H24" s="3"/>
      <c r="I24" s="3"/>
      <c r="J24" s="3"/>
      <c r="K24" s="3"/>
      <c r="L24" s="20">
        <v>17</v>
      </c>
      <c r="M24" s="27"/>
      <c r="N24" s="8"/>
      <c r="O24" s="3"/>
      <c r="P24" s="3"/>
    </row>
    <row r="25" customHeight="1" spans="2:16">
      <c r="B25" s="3"/>
      <c r="C25" s="3"/>
      <c r="D25" s="3"/>
      <c r="E25" s="3"/>
      <c r="F25" s="3"/>
      <c r="G25" s="3"/>
      <c r="H25" s="3"/>
      <c r="I25" s="3"/>
      <c r="J25" s="3"/>
      <c r="K25" s="3"/>
      <c r="L25" s="20">
        <v>18</v>
      </c>
      <c r="M25" s="27"/>
      <c r="N25" s="8"/>
      <c r="O25" s="3"/>
      <c r="P25" s="3"/>
    </row>
    <row r="26" customHeight="1" spans="2:16">
      <c r="B26" s="3"/>
      <c r="C26" s="3"/>
      <c r="D26" s="3"/>
      <c r="E26" s="3"/>
      <c r="F26" s="3"/>
      <c r="G26" s="3"/>
      <c r="H26" s="3"/>
      <c r="I26" s="3"/>
      <c r="J26" s="3"/>
      <c r="K26" s="3"/>
      <c r="L26" s="20">
        <v>19</v>
      </c>
      <c r="M26" s="27"/>
      <c r="N26" s="8"/>
      <c r="O26" s="3"/>
      <c r="P26" s="3"/>
    </row>
    <row r="27" customHeight="1" spans="2:16">
      <c r="B27" s="3"/>
      <c r="C27" s="3"/>
      <c r="D27" s="3"/>
      <c r="E27" s="3"/>
      <c r="F27" s="3"/>
      <c r="G27" s="3"/>
      <c r="H27" s="3"/>
      <c r="I27" s="3"/>
      <c r="J27" s="3"/>
      <c r="K27" s="3"/>
      <c r="L27" s="20">
        <v>20</v>
      </c>
      <c r="M27" s="27"/>
      <c r="N27" s="8"/>
      <c r="O27" s="3"/>
      <c r="P27" s="3"/>
    </row>
  </sheetData>
  <mergeCells count="9">
    <mergeCell ref="B1:P1"/>
    <mergeCell ref="C2:G2"/>
    <mergeCell ref="I2:N2"/>
    <mergeCell ref="C3:P3"/>
    <mergeCell ref="B5:J5"/>
    <mergeCell ref="L5:N5"/>
    <mergeCell ref="B6:C6"/>
    <mergeCell ref="L6:N6"/>
    <mergeCell ref="B17:C17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甘油三酯检测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WPS_1731843747</cp:lastModifiedBy>
  <dcterms:created xsi:type="dcterms:W3CDTF">2006-09-16T16:00:00Z</dcterms:created>
  <dcterms:modified xsi:type="dcterms:W3CDTF">2025-01-15T09:04:20Z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617B25EC25994B95B60DFF8B6E59DE45_12</vt:lpwstr>
  </property>
  <property fmtid="{D5CDD505-2E9C-101B-9397-08002B2CF9AE}" pid="3" name="KSOProductBuildVer">
    <vt:lpwstr>2052-6.13.1.8913</vt:lpwstr>
  </property>
</Properties>
</file>